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tabRatio="804"/>
  </bookViews>
  <sheets>
    <sheet name="sheet1" sheetId="4" r:id="rId1"/>
    <sheet name="Sheet2" sheetId="3" r:id="rId2"/>
  </sheets>
  <definedNames>
    <definedName name="_xlnm._FilterDatabase" localSheetId="0" hidden="1">sheet1!$A$4:$N$25</definedName>
    <definedName name="_xlnm.Print_Area" localSheetId="0">sheet1!$A$1:$M$20</definedName>
    <definedName name="_xlnm.Print_Titles" localSheetId="0">sheet1!$2:$4</definedName>
  </definedNames>
  <calcPr calcId="144525"/>
</workbook>
</file>

<file path=xl/sharedStrings.xml><?xml version="1.0" encoding="utf-8"?>
<sst xmlns="http://schemas.openxmlformats.org/spreadsheetml/2006/main" count="133" uniqueCount="66">
  <si>
    <t>附件1</t>
  </si>
  <si>
    <t>吴川市2023年省级涉农统筹整合资金实施项目调整表（第二次调整）</t>
  </si>
  <si>
    <t>本次调整涉及金额195.31498万元，其中调减6个项目，调增6个项目。</t>
  </si>
  <si>
    <t>单位:元</t>
  </si>
  <si>
    <t>序号</t>
  </si>
  <si>
    <t>具体项目</t>
  </si>
  <si>
    <t>资金文号</t>
  </si>
  <si>
    <t>主管部门</t>
  </si>
  <si>
    <r>
      <rPr>
        <b/>
        <sz val="18"/>
        <rFont val="宋体"/>
        <charset val="134"/>
      </rPr>
      <t xml:space="preserve">省级补助资金金额
</t>
    </r>
    <r>
      <rPr>
        <b/>
        <sz val="18"/>
        <color rgb="FFFF0000"/>
        <rFont val="宋体"/>
        <charset val="134"/>
      </rPr>
      <t>（调整前金额）</t>
    </r>
  </si>
  <si>
    <t>项目承担单位</t>
  </si>
  <si>
    <t>是否属于驻镇帮镇扶村项目</t>
  </si>
  <si>
    <t>是否需要调整</t>
  </si>
  <si>
    <r>
      <rPr>
        <b/>
        <sz val="18"/>
        <rFont val="宋体"/>
        <charset val="134"/>
        <scheme val="minor"/>
      </rPr>
      <t xml:space="preserve">需调整金额
</t>
    </r>
    <r>
      <rPr>
        <b/>
        <sz val="18"/>
        <color rgb="FFFF0000"/>
        <rFont val="宋体"/>
        <charset val="134"/>
        <scheme val="minor"/>
      </rPr>
      <t>（调增为正数反映，调减为负数反映）</t>
    </r>
  </si>
  <si>
    <t>调整后项目金额</t>
  </si>
  <si>
    <t>资金来源</t>
  </si>
  <si>
    <t>项目安排情况</t>
  </si>
  <si>
    <t>调整后项目支出完成时间</t>
  </si>
  <si>
    <t>A</t>
  </si>
  <si>
    <t>B</t>
  </si>
  <si>
    <t>C=A±B</t>
  </si>
  <si>
    <t>合计</t>
  </si>
  <si>
    <t>以下为调减项目：</t>
  </si>
  <si>
    <t>2023年涉农-吴川市红火蚁统防统治项目</t>
  </si>
  <si>
    <t>湛财农[2023]20号</t>
  </si>
  <si>
    <t>吴川市农业农村局</t>
  </si>
  <si>
    <t>吴川市农业病虫害预测预报站</t>
  </si>
  <si>
    <t>是</t>
  </si>
  <si>
    <t>驻镇帮镇扶村资金</t>
  </si>
  <si>
    <t>拟调减500000元，安排吴川市农村人居环境整治项目（镇）500000元。</t>
  </si>
  <si>
    <t>调减</t>
  </si>
  <si>
    <t>2023年涉农-吴川市受污染耕地安全利用项目</t>
  </si>
  <si>
    <t>吴川市土肥专业站</t>
  </si>
  <si>
    <t>否</t>
  </si>
  <si>
    <t>其余涉农资金</t>
  </si>
  <si>
    <t>拟调减300000元，分别安排到以下项目：1.吴川市屠宰环节生猪无害化处理补助项目43404.8元；2.吴川市农产品质量安全监测检测项目256595.2元。</t>
  </si>
  <si>
    <t>2023年涉农-吴川市农业生产托管服务项目</t>
  </si>
  <si>
    <t>拟调减730000元，安排到吴川市农村人居环境整治项目（镇）730000元。</t>
  </si>
  <si>
    <t>2023年涉农-郊桥山雅村移民工程（文化路南、北段挡土墙及其他）</t>
  </si>
  <si>
    <t>吴川市水务局</t>
  </si>
  <si>
    <t>吴川市塘缀镇郊桥村民委员会山雅村民小组</t>
  </si>
  <si>
    <t>小型水库移民扶助基金</t>
  </si>
  <si>
    <t>调减216600元给吴川市2023年移民工程项目</t>
  </si>
  <si>
    <t>2023年涉农-下海沟移民工程（排渠护栏、人行道、绿化及路面硬底化）续款</t>
  </si>
  <si>
    <t>吴川市海滨街塘尾居委下海沟居民小组</t>
  </si>
  <si>
    <t>大中型水库库区基金</t>
  </si>
  <si>
    <t>调减40000元给吴川市2023年移民工程项目</t>
  </si>
  <si>
    <t>2022年度湛江市吴川市永久基本农田保护经济补偿省级补助资金项目</t>
  </si>
  <si>
    <t>湛财农【2023】20号</t>
  </si>
  <si>
    <t>吴川市自然资源局</t>
  </si>
  <si>
    <t>资金拟调整到:1、2023年吴川市打击毁林专项行动项目150000元；2、2023年吴川市森林资源管护费项目16549.8元。</t>
  </si>
  <si>
    <t>以下为调增项目：</t>
  </si>
  <si>
    <t>2023年湛江市吴川市农村人居环境整治项目（镇）</t>
  </si>
  <si>
    <t>各镇</t>
  </si>
  <si>
    <t>新增项目。从吴川市红火蚁统防统治项目安排500000元、吴川市农业生产托管服务项目安排730000元。</t>
  </si>
  <si>
    <t>调增</t>
  </si>
  <si>
    <t>2023年涉农-吴川市屠宰环节生猪无害化处理补助项目</t>
  </si>
  <si>
    <t>新增项目。从吴川市受污染耕地安全利用项目安排43404.8元。</t>
  </si>
  <si>
    <t>2023年涉农-吴川市农产品质量安全监测检测项目</t>
  </si>
  <si>
    <t>新增项目。从吴川市受污染耕地安全利用项目安排256595.2元。</t>
  </si>
  <si>
    <t>吴川市2023年移民工程项目</t>
  </si>
  <si>
    <t>216600元为小型水库移民扶助基金，40000元为大中型水库库区基金</t>
  </si>
  <si>
    <t>新增项目。从郊桥山雅村移民工程（机耕路〈二期〉及机耕桥）续款160300元、新兴村移民工程（进村路路灯及石栏杆）续款56300元、海滨街道下坡大（机耕路硬底化）续款40000元，共调增25.66万元。</t>
  </si>
  <si>
    <t>2023吴川市打击毁林专项行动项目</t>
  </si>
  <si>
    <t>2022年度湛江市吴川市永久基本农田保护经济补偿省级补助资金项目调整150000元。</t>
  </si>
  <si>
    <t>2023年吴川市森林资源管护费项目</t>
  </si>
  <si>
    <t>从2022年度湛江市吴川市永久基本农田保护经济补偿省级补助资金项目调整16549.8元。</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</si>
</sst>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_ "/>
    <numFmt numFmtId="179" formatCode="#,##0.00_ "/>
    <numFmt numFmtId="180" formatCode="#,##0.0_ "/>
    <numFmt numFmtId="181" formatCode="0.0_ "/>
  </numFmts>
  <fonts count="34">
    <font>
      <sz val="11"/>
      <color theme="1"/>
      <name val="宋体"/>
      <charset val="134"/>
      <scheme val="minor"/>
    </font>
    <font>
      <sz val="18"/>
      <name val="宋体"/>
      <charset val="134"/>
      <scheme val="minor"/>
    </font>
    <font>
      <b/>
      <sz val="16"/>
      <name val="宋体"/>
      <charset val="134"/>
      <scheme val="minor"/>
    </font>
    <font>
      <sz val="16"/>
      <name val="宋体"/>
      <charset val="134"/>
      <scheme val="minor"/>
    </font>
    <font>
      <sz val="14"/>
      <name val="宋体"/>
      <charset val="134"/>
      <scheme val="minor"/>
    </font>
    <font>
      <sz val="20"/>
      <name val="宋体"/>
      <charset val="134"/>
      <scheme val="minor"/>
    </font>
    <font>
      <b/>
      <sz val="48"/>
      <name val="方正小标宋简体"/>
      <charset val="134"/>
    </font>
    <font>
      <b/>
      <sz val="20"/>
      <name val="方正小标宋简体"/>
      <charset val="134"/>
    </font>
    <font>
      <b/>
      <sz val="18"/>
      <name val="宋体"/>
      <charset val="134"/>
      <scheme val="minor"/>
    </font>
    <font>
      <b/>
      <sz val="18"/>
      <name val="宋体"/>
      <charset val="134"/>
    </font>
    <font>
      <b/>
      <sz val="18"/>
      <color rgb="FFFF0000"/>
      <name val="宋体"/>
      <charset val="134"/>
    </font>
    <font>
      <b/>
      <sz val="18"/>
      <color rgb="FFFF0000"/>
      <name val="宋体"/>
      <charset val="134"/>
      <scheme val="minor"/>
    </font>
    <font>
      <sz val="16"/>
      <name val="宋体"/>
      <charset val="134"/>
      <scheme val="major"/>
    </font>
    <font>
      <sz val="14"/>
      <color rgb="FFFF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4" fillId="2" borderId="0" applyNumberFormat="0" applyBorder="0" applyAlignment="0" applyProtection="0">
      <alignment vertical="center"/>
    </xf>
    <xf numFmtId="0" fontId="15"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7" borderId="6" applyNumberFormat="0" applyFont="0" applyAlignment="0" applyProtection="0">
      <alignment vertical="center"/>
    </xf>
    <xf numFmtId="0" fontId="17" fillId="8"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7" applyNumberFormat="0" applyFill="0" applyAlignment="0" applyProtection="0">
      <alignment vertical="center"/>
    </xf>
    <xf numFmtId="0" fontId="25" fillId="0" borderId="7" applyNumberFormat="0" applyFill="0" applyAlignment="0" applyProtection="0">
      <alignment vertical="center"/>
    </xf>
    <xf numFmtId="0" fontId="17" fillId="9" borderId="0" applyNumberFormat="0" applyBorder="0" applyAlignment="0" applyProtection="0">
      <alignment vertical="center"/>
    </xf>
    <xf numFmtId="0" fontId="20" fillId="0" borderId="8" applyNumberFormat="0" applyFill="0" applyAlignment="0" applyProtection="0">
      <alignment vertical="center"/>
    </xf>
    <xf numFmtId="0" fontId="17" fillId="10" borderId="0" applyNumberFormat="0" applyBorder="0" applyAlignment="0" applyProtection="0">
      <alignment vertical="center"/>
    </xf>
    <xf numFmtId="0" fontId="26" fillId="11" borderId="9" applyNumberFormat="0" applyAlignment="0" applyProtection="0">
      <alignment vertical="center"/>
    </xf>
    <xf numFmtId="0" fontId="27" fillId="11" borderId="5" applyNumberFormat="0" applyAlignment="0" applyProtection="0">
      <alignment vertical="center"/>
    </xf>
    <xf numFmtId="0" fontId="28" fillId="12" borderId="10" applyNumberFormat="0" applyAlignment="0" applyProtection="0">
      <alignment vertical="center"/>
    </xf>
    <xf numFmtId="0" fontId="14" fillId="13" borderId="0" applyNumberFormat="0" applyBorder="0" applyAlignment="0" applyProtection="0">
      <alignment vertical="center"/>
    </xf>
    <xf numFmtId="0" fontId="17" fillId="14" borderId="0" applyNumberFormat="0" applyBorder="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14" fillId="17" borderId="0" applyNumberFormat="0" applyBorder="0" applyAlignment="0" applyProtection="0">
      <alignment vertical="center"/>
    </xf>
    <xf numFmtId="0" fontId="17"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7"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4" fillId="31" borderId="0" applyNumberFormat="0" applyBorder="0" applyAlignment="0" applyProtection="0">
      <alignment vertical="center"/>
    </xf>
    <xf numFmtId="0" fontId="17" fillId="32" borderId="0" applyNumberFormat="0" applyBorder="0" applyAlignment="0" applyProtection="0">
      <alignment vertical="center"/>
    </xf>
    <xf numFmtId="0" fontId="33" fillId="0" borderId="0">
      <alignment vertical="center"/>
    </xf>
    <xf numFmtId="0" fontId="33" fillId="0" borderId="0">
      <alignment vertical="center"/>
    </xf>
  </cellStyleXfs>
  <cellXfs count="44">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3" fillId="0" borderId="0" xfId="0" applyFont="1" applyFill="1" applyAlignment="1">
      <alignmen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Alignment="1">
      <alignment horizontal="left" vertical="center" wrapText="1"/>
    </xf>
    <xf numFmtId="0" fontId="8"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shrinkToFit="1"/>
    </xf>
    <xf numFmtId="0" fontId="9"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177" fontId="10" fillId="0" borderId="1" xfId="0" applyNumberFormat="1" applyFont="1" applyFill="1" applyBorder="1" applyAlignment="1">
      <alignment horizontal="center" vertical="center" wrapText="1" shrinkToFit="1"/>
    </xf>
    <xf numFmtId="0" fontId="11"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2"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178" fontId="3" fillId="0" borderId="1" xfId="0" applyNumberFormat="1" applyFont="1" applyFill="1" applyBorder="1" applyAlignment="1">
      <alignment horizontal="center" vertical="center"/>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178" fontId="12" fillId="0" borderId="1" xfId="0" applyNumberFormat="1" applyFont="1" applyFill="1" applyBorder="1" applyAlignment="1">
      <alignment horizontal="center" vertical="center"/>
    </xf>
    <xf numFmtId="179" fontId="13" fillId="0" borderId="0" xfId="0" applyNumberFormat="1" applyFont="1" applyFill="1" applyAlignment="1">
      <alignment horizontal="center" vertical="center"/>
    </xf>
    <xf numFmtId="0" fontId="3" fillId="0" borderId="0" xfId="0"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80" fontId="8" fillId="0" borderId="1" xfId="0" applyNumberFormat="1" applyFont="1" applyFill="1" applyBorder="1" applyAlignment="1">
      <alignment horizontal="center" vertical="center" wrapText="1"/>
    </xf>
    <xf numFmtId="0" fontId="8" fillId="0" borderId="2" xfId="0" applyFont="1" applyFill="1" applyBorder="1" applyAlignment="1">
      <alignment vertical="center" wrapText="1"/>
    </xf>
    <xf numFmtId="0" fontId="8" fillId="0" borderId="4" xfId="0" applyFont="1" applyFill="1" applyBorder="1" applyAlignment="1">
      <alignment vertical="center" wrapText="1"/>
    </xf>
    <xf numFmtId="178"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177" fontId="12"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xf>
    <xf numFmtId="181" fontId="3" fillId="0" borderId="1" xfId="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4" xfId="50"/>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28"/>
  <sheetViews>
    <sheetView tabSelected="1" zoomScale="50" zoomScaleNormal="50" workbookViewId="0">
      <pane ySplit="6" topLeftCell="A7" activePane="bottomLeft" state="frozen"/>
      <selection/>
      <selection pane="bottomLeft" activeCell="A3" sqref="A3:J3"/>
    </sheetView>
  </sheetViews>
  <sheetFormatPr defaultColWidth="9" defaultRowHeight="30" customHeight="1"/>
  <cols>
    <col min="1" max="1" width="10.75" style="3" customWidth="1"/>
    <col min="2" max="2" width="43.875" style="4" customWidth="1"/>
    <col min="3" max="3" width="24.9916666666667" style="4" customWidth="1"/>
    <col min="4" max="4" width="24" style="3" customWidth="1"/>
    <col min="5" max="5" width="27.75" style="3" customWidth="1"/>
    <col min="6" max="6" width="22.625" style="5" customWidth="1"/>
    <col min="7" max="7" width="14.375" style="6" customWidth="1"/>
    <col min="8" max="8" width="17.5" style="7" customWidth="1"/>
    <col min="9" max="9" width="32.25" style="7" customWidth="1"/>
    <col min="10" max="11" width="29.25" style="7" customWidth="1"/>
    <col min="12" max="12" width="56.1333333333333" style="7" customWidth="1"/>
    <col min="13" max="13" width="22.125" style="7" hidden="1" customWidth="1"/>
    <col min="14" max="16384" width="9" style="7"/>
  </cols>
  <sheetData>
    <row r="1" ht="50" customHeight="1" spans="1:1">
      <c r="A1" s="8" t="s">
        <v>0</v>
      </c>
    </row>
    <row r="2" ht="96.95" customHeight="1" spans="1:13">
      <c r="A2" s="9" t="s">
        <v>1</v>
      </c>
      <c r="B2" s="9"/>
      <c r="C2" s="9"/>
      <c r="D2" s="9"/>
      <c r="E2" s="9"/>
      <c r="F2" s="9"/>
      <c r="G2" s="9"/>
      <c r="H2" s="9"/>
      <c r="I2" s="9"/>
      <c r="J2" s="9"/>
      <c r="K2" s="9"/>
      <c r="L2" s="9"/>
      <c r="M2" s="9"/>
    </row>
    <row r="3" customFormat="1" ht="36" customHeight="1" spans="1:12">
      <c r="A3" s="10" t="s">
        <v>2</v>
      </c>
      <c r="B3" s="10"/>
      <c r="C3" s="10"/>
      <c r="D3" s="10"/>
      <c r="E3" s="10"/>
      <c r="F3" s="10"/>
      <c r="G3" s="10"/>
      <c r="H3" s="10"/>
      <c r="I3" s="10"/>
      <c r="J3" s="10"/>
      <c r="K3" s="10"/>
      <c r="L3" s="31" t="s">
        <v>3</v>
      </c>
    </row>
    <row r="4" s="1" customFormat="1" ht="117.95" customHeight="1" spans="1:13">
      <c r="A4" s="11" t="s">
        <v>4</v>
      </c>
      <c r="B4" s="12" t="s">
        <v>5</v>
      </c>
      <c r="C4" s="12" t="s">
        <v>6</v>
      </c>
      <c r="D4" s="11" t="s">
        <v>7</v>
      </c>
      <c r="E4" s="13" t="s">
        <v>8</v>
      </c>
      <c r="F4" s="13" t="s">
        <v>9</v>
      </c>
      <c r="G4" s="13" t="s">
        <v>10</v>
      </c>
      <c r="H4" s="11" t="s">
        <v>11</v>
      </c>
      <c r="I4" s="11" t="s">
        <v>12</v>
      </c>
      <c r="J4" s="11" t="s">
        <v>13</v>
      </c>
      <c r="K4" s="11" t="s">
        <v>14</v>
      </c>
      <c r="L4" s="11" t="s">
        <v>15</v>
      </c>
      <c r="M4" s="11" t="s">
        <v>16</v>
      </c>
    </row>
    <row r="5" s="1" customFormat="1" ht="33" customHeight="1" spans="1:13">
      <c r="A5" s="11"/>
      <c r="B5" s="14"/>
      <c r="C5" s="14"/>
      <c r="D5" s="15"/>
      <c r="E5" s="16" t="s">
        <v>17</v>
      </c>
      <c r="F5" s="16"/>
      <c r="G5" s="16"/>
      <c r="H5" s="17"/>
      <c r="I5" s="17" t="s">
        <v>18</v>
      </c>
      <c r="J5" s="17" t="s">
        <v>19</v>
      </c>
      <c r="K5" s="17"/>
      <c r="L5" s="11"/>
      <c r="M5" s="11"/>
    </row>
    <row r="6" s="2" customFormat="1" ht="39.95" customHeight="1" spans="1:13">
      <c r="A6" s="18"/>
      <c r="B6" s="19" t="s">
        <v>20</v>
      </c>
      <c r="C6" s="19"/>
      <c r="D6" s="19"/>
      <c r="E6" s="20">
        <f>SUM(E8:E20)</f>
        <v>17304600</v>
      </c>
      <c r="F6" s="18"/>
      <c r="G6" s="21"/>
      <c r="H6" s="21"/>
      <c r="I6" s="20">
        <f>SUM(I7,I14)</f>
        <v>0</v>
      </c>
      <c r="J6" s="20">
        <f>SUM(J8:J20)</f>
        <v>17304600</v>
      </c>
      <c r="K6" s="32"/>
      <c r="L6" s="33"/>
      <c r="M6" s="21"/>
    </row>
    <row r="7" s="2" customFormat="1" ht="65" customHeight="1" spans="1:13">
      <c r="A7" s="22" t="s">
        <v>21</v>
      </c>
      <c r="B7" s="23"/>
      <c r="C7" s="23"/>
      <c r="D7" s="23"/>
      <c r="E7" s="23"/>
      <c r="F7" s="11" t="s">
        <v>20</v>
      </c>
      <c r="G7" s="11"/>
      <c r="H7" s="11"/>
      <c r="I7" s="34">
        <f>SUM(I8:I13)</f>
        <v>-1953149.8</v>
      </c>
      <c r="J7" s="35"/>
      <c r="K7" s="35"/>
      <c r="L7" s="36"/>
      <c r="M7" s="36"/>
    </row>
    <row r="8" s="3" customFormat="1" ht="171" customHeight="1" spans="1:14">
      <c r="A8" s="24">
        <v>1</v>
      </c>
      <c r="B8" s="25" t="s">
        <v>22</v>
      </c>
      <c r="C8" s="25" t="s">
        <v>23</v>
      </c>
      <c r="D8" s="24" t="s">
        <v>24</v>
      </c>
      <c r="E8" s="26">
        <v>2500000</v>
      </c>
      <c r="F8" s="25" t="s">
        <v>25</v>
      </c>
      <c r="G8" s="24" t="s">
        <v>26</v>
      </c>
      <c r="H8" s="24" t="s">
        <v>26</v>
      </c>
      <c r="I8" s="26">
        <v>-500000</v>
      </c>
      <c r="J8" s="37">
        <f t="shared" ref="J8:J10" si="0">E8+I8</f>
        <v>2000000</v>
      </c>
      <c r="K8" s="37" t="s">
        <v>27</v>
      </c>
      <c r="L8" s="38" t="s">
        <v>28</v>
      </c>
      <c r="M8" s="24">
        <v>2022.12</v>
      </c>
      <c r="N8" s="3" t="s">
        <v>29</v>
      </c>
    </row>
    <row r="9" s="3" customFormat="1" ht="120" customHeight="1" spans="1:14">
      <c r="A9" s="24">
        <v>2</v>
      </c>
      <c r="B9" s="25" t="s">
        <v>30</v>
      </c>
      <c r="C9" s="25" t="s">
        <v>23</v>
      </c>
      <c r="D9" s="24" t="s">
        <v>24</v>
      </c>
      <c r="E9" s="26">
        <v>300000</v>
      </c>
      <c r="F9" s="25" t="s">
        <v>31</v>
      </c>
      <c r="G9" s="24" t="s">
        <v>32</v>
      </c>
      <c r="H9" s="24" t="s">
        <v>26</v>
      </c>
      <c r="I9" s="26">
        <v>-300000</v>
      </c>
      <c r="J9" s="37">
        <f t="shared" si="0"/>
        <v>0</v>
      </c>
      <c r="K9" s="37" t="s">
        <v>33</v>
      </c>
      <c r="L9" s="38" t="s">
        <v>34</v>
      </c>
      <c r="M9" s="24"/>
      <c r="N9" s="3" t="s">
        <v>29</v>
      </c>
    </row>
    <row r="10" s="3" customFormat="1" ht="120" customHeight="1" spans="1:14">
      <c r="A10" s="24">
        <v>3</v>
      </c>
      <c r="B10" s="25" t="s">
        <v>35</v>
      </c>
      <c r="C10" s="25" t="s">
        <v>23</v>
      </c>
      <c r="D10" s="24" t="s">
        <v>24</v>
      </c>
      <c r="E10" s="26">
        <v>1130000</v>
      </c>
      <c r="F10" s="24" t="s">
        <v>24</v>
      </c>
      <c r="G10" s="24" t="s">
        <v>26</v>
      </c>
      <c r="H10" s="24" t="s">
        <v>26</v>
      </c>
      <c r="I10" s="26">
        <v>-730000</v>
      </c>
      <c r="J10" s="37">
        <f t="shared" si="0"/>
        <v>400000</v>
      </c>
      <c r="K10" s="37" t="s">
        <v>27</v>
      </c>
      <c r="L10" s="38" t="s">
        <v>36</v>
      </c>
      <c r="M10" s="24"/>
      <c r="N10" s="3" t="s">
        <v>29</v>
      </c>
    </row>
    <row r="11" s="3" customFormat="1" ht="108" customHeight="1" spans="1:14">
      <c r="A11" s="24">
        <v>4</v>
      </c>
      <c r="B11" s="27" t="s">
        <v>37</v>
      </c>
      <c r="C11" s="27" t="s">
        <v>23</v>
      </c>
      <c r="D11" s="28" t="s">
        <v>38</v>
      </c>
      <c r="E11" s="29">
        <v>216600</v>
      </c>
      <c r="F11" s="27" t="s">
        <v>39</v>
      </c>
      <c r="G11" s="28" t="s">
        <v>32</v>
      </c>
      <c r="H11" s="28" t="s">
        <v>26</v>
      </c>
      <c r="I11" s="39">
        <v>-216600</v>
      </c>
      <c r="J11" s="40">
        <v>0</v>
      </c>
      <c r="K11" s="40" t="s">
        <v>40</v>
      </c>
      <c r="L11" s="41" t="s">
        <v>41</v>
      </c>
      <c r="M11" s="24">
        <v>2022.12</v>
      </c>
      <c r="N11" s="31" t="s">
        <v>29</v>
      </c>
    </row>
    <row r="12" s="3" customFormat="1" ht="105" customHeight="1" spans="1:14">
      <c r="A12" s="24">
        <v>5</v>
      </c>
      <c r="B12" s="27" t="s">
        <v>42</v>
      </c>
      <c r="C12" s="27" t="s">
        <v>23</v>
      </c>
      <c r="D12" s="28" t="s">
        <v>38</v>
      </c>
      <c r="E12" s="29">
        <v>40000</v>
      </c>
      <c r="F12" s="27" t="s">
        <v>43</v>
      </c>
      <c r="G12" s="28" t="s">
        <v>32</v>
      </c>
      <c r="H12" s="28" t="s">
        <v>26</v>
      </c>
      <c r="I12" s="39">
        <v>-40000</v>
      </c>
      <c r="J12" s="40">
        <v>0</v>
      </c>
      <c r="K12" s="40" t="s">
        <v>44</v>
      </c>
      <c r="L12" s="41" t="s">
        <v>45</v>
      </c>
      <c r="M12" s="24"/>
      <c r="N12" s="31" t="s">
        <v>29</v>
      </c>
    </row>
    <row r="13" s="3" customFormat="1" ht="102" customHeight="1" spans="1:14">
      <c r="A13" s="24">
        <v>6</v>
      </c>
      <c r="B13" s="27" t="s">
        <v>46</v>
      </c>
      <c r="C13" s="27" t="s">
        <v>47</v>
      </c>
      <c r="D13" s="28" t="s">
        <v>48</v>
      </c>
      <c r="E13" s="29">
        <v>11568000</v>
      </c>
      <c r="F13" s="27" t="s">
        <v>48</v>
      </c>
      <c r="G13" s="28" t="s">
        <v>32</v>
      </c>
      <c r="H13" s="28" t="s">
        <v>26</v>
      </c>
      <c r="I13" s="42">
        <v>-166549.8</v>
      </c>
      <c r="J13" s="40">
        <v>11401450.2</v>
      </c>
      <c r="K13" s="40" t="s">
        <v>33</v>
      </c>
      <c r="L13" s="41" t="s">
        <v>49</v>
      </c>
      <c r="M13" s="24">
        <v>2022.12</v>
      </c>
      <c r="N13" s="31" t="s">
        <v>29</v>
      </c>
    </row>
    <row r="14" s="3" customFormat="1" ht="65" customHeight="1" spans="1:13">
      <c r="A14" s="22" t="s">
        <v>50</v>
      </c>
      <c r="B14" s="23"/>
      <c r="C14" s="23"/>
      <c r="D14" s="23"/>
      <c r="E14" s="23"/>
      <c r="F14" s="11" t="s">
        <v>20</v>
      </c>
      <c r="G14" s="11"/>
      <c r="H14" s="11"/>
      <c r="I14" s="34">
        <f>SUM(I15:I20)</f>
        <v>1953149.8</v>
      </c>
      <c r="J14" s="35"/>
      <c r="K14" s="35"/>
      <c r="L14" s="36"/>
      <c r="M14" s="36"/>
    </row>
    <row r="15" s="3" customFormat="1" ht="72" customHeight="1" spans="1:14">
      <c r="A15" s="24">
        <v>1</v>
      </c>
      <c r="B15" s="25" t="s">
        <v>51</v>
      </c>
      <c r="C15" s="25" t="s">
        <v>23</v>
      </c>
      <c r="D15" s="24" t="s">
        <v>24</v>
      </c>
      <c r="E15" s="26">
        <v>0</v>
      </c>
      <c r="F15" s="24" t="s">
        <v>52</v>
      </c>
      <c r="G15" s="24" t="s">
        <v>26</v>
      </c>
      <c r="H15" s="24" t="s">
        <v>26</v>
      </c>
      <c r="I15" s="37">
        <v>1230000</v>
      </c>
      <c r="J15" s="37">
        <f>E15+I15</f>
        <v>1230000</v>
      </c>
      <c r="K15" s="37" t="s">
        <v>27</v>
      </c>
      <c r="L15" s="38" t="s">
        <v>53</v>
      </c>
      <c r="M15" s="25"/>
      <c r="N15" s="25" t="s">
        <v>54</v>
      </c>
    </row>
    <row r="16" s="3" customFormat="1" ht="69" customHeight="1" spans="1:14">
      <c r="A16" s="24">
        <v>2</v>
      </c>
      <c r="B16" s="25" t="s">
        <v>55</v>
      </c>
      <c r="C16" s="25" t="s">
        <v>23</v>
      </c>
      <c r="D16" s="24" t="s">
        <v>24</v>
      </c>
      <c r="E16" s="26">
        <v>400000</v>
      </c>
      <c r="F16" s="24" t="s">
        <v>24</v>
      </c>
      <c r="G16" s="24" t="s">
        <v>32</v>
      </c>
      <c r="H16" s="24" t="s">
        <v>26</v>
      </c>
      <c r="I16" s="43">
        <v>43404.8</v>
      </c>
      <c r="J16" s="43">
        <f>E16+I16</f>
        <v>443404.8</v>
      </c>
      <c r="K16" s="37" t="s">
        <v>33</v>
      </c>
      <c r="L16" s="38" t="s">
        <v>56</v>
      </c>
      <c r="M16" s="25"/>
      <c r="N16" s="25" t="s">
        <v>54</v>
      </c>
    </row>
    <row r="17" s="3" customFormat="1" ht="66" customHeight="1" spans="1:14">
      <c r="A17" s="24">
        <v>3</v>
      </c>
      <c r="B17" s="25" t="s">
        <v>57</v>
      </c>
      <c r="C17" s="25" t="s">
        <v>23</v>
      </c>
      <c r="D17" s="24" t="s">
        <v>24</v>
      </c>
      <c r="E17" s="26">
        <v>1000000</v>
      </c>
      <c r="F17" s="24" t="s">
        <v>24</v>
      </c>
      <c r="G17" s="24" t="s">
        <v>32</v>
      </c>
      <c r="H17" s="24" t="s">
        <v>26</v>
      </c>
      <c r="I17" s="43">
        <v>256595.2</v>
      </c>
      <c r="J17" s="43">
        <f>E17+I17</f>
        <v>1256595.2</v>
      </c>
      <c r="K17" s="37" t="s">
        <v>33</v>
      </c>
      <c r="L17" s="38" t="s">
        <v>58</v>
      </c>
      <c r="M17" s="25"/>
      <c r="N17" s="25" t="s">
        <v>54</v>
      </c>
    </row>
    <row r="18" s="3" customFormat="1" ht="123" customHeight="1" spans="1:14">
      <c r="A18" s="24">
        <v>4</v>
      </c>
      <c r="B18" s="25" t="s">
        <v>59</v>
      </c>
      <c r="C18" s="25" t="s">
        <v>23</v>
      </c>
      <c r="D18" s="24" t="s">
        <v>38</v>
      </c>
      <c r="E18" s="26">
        <v>0</v>
      </c>
      <c r="F18" s="24" t="s">
        <v>38</v>
      </c>
      <c r="G18" s="24" t="s">
        <v>32</v>
      </c>
      <c r="H18" s="24" t="s">
        <v>26</v>
      </c>
      <c r="I18" s="37">
        <v>256600</v>
      </c>
      <c r="J18" s="37">
        <v>256600</v>
      </c>
      <c r="K18" s="37" t="s">
        <v>60</v>
      </c>
      <c r="L18" s="38" t="s">
        <v>61</v>
      </c>
      <c r="M18" s="25"/>
      <c r="N18" s="25" t="s">
        <v>54</v>
      </c>
    </row>
    <row r="19" s="3" customFormat="1" ht="75" customHeight="1" spans="1:14">
      <c r="A19" s="24">
        <v>5</v>
      </c>
      <c r="B19" s="25" t="s">
        <v>62</v>
      </c>
      <c r="C19" s="25" t="s">
        <v>47</v>
      </c>
      <c r="D19" s="24" t="s">
        <v>48</v>
      </c>
      <c r="E19" s="26">
        <v>150000</v>
      </c>
      <c r="F19" s="24" t="s">
        <v>48</v>
      </c>
      <c r="G19" s="24" t="s">
        <v>32</v>
      </c>
      <c r="H19" s="24" t="s">
        <v>26</v>
      </c>
      <c r="I19" s="37">
        <v>150000</v>
      </c>
      <c r="J19" s="37">
        <v>300000</v>
      </c>
      <c r="K19" s="37" t="s">
        <v>33</v>
      </c>
      <c r="L19" s="38" t="s">
        <v>63</v>
      </c>
      <c r="M19" s="25">
        <v>44805</v>
      </c>
      <c r="N19" s="25" t="s">
        <v>54</v>
      </c>
    </row>
    <row r="20" s="3" customFormat="1" ht="85" customHeight="1" spans="1:14">
      <c r="A20" s="24">
        <v>6</v>
      </c>
      <c r="B20" s="25" t="s">
        <v>64</v>
      </c>
      <c r="C20" s="25" t="s">
        <v>47</v>
      </c>
      <c r="D20" s="24" t="s">
        <v>48</v>
      </c>
      <c r="E20" s="26">
        <v>0</v>
      </c>
      <c r="F20" s="24" t="s">
        <v>48</v>
      </c>
      <c r="G20" s="24" t="s">
        <v>32</v>
      </c>
      <c r="H20" s="24" t="s">
        <v>26</v>
      </c>
      <c r="I20" s="43">
        <v>16549.8</v>
      </c>
      <c r="J20" s="43">
        <v>16549.8</v>
      </c>
      <c r="K20" s="37" t="s">
        <v>33</v>
      </c>
      <c r="L20" s="38" t="s">
        <v>65</v>
      </c>
      <c r="M20" s="25"/>
      <c r="N20" s="25" t="s">
        <v>54</v>
      </c>
    </row>
    <row r="21" s="3" customFormat="1" ht="39.95" customHeight="1" spans="1:7">
      <c r="A21" s="6"/>
      <c r="B21" s="5"/>
      <c r="C21" s="5"/>
      <c r="D21" s="6"/>
      <c r="E21" s="30"/>
      <c r="F21" s="5"/>
      <c r="G21" s="6"/>
    </row>
    <row r="22" s="3" customFormat="1" ht="39.95" customHeight="1" spans="1:7">
      <c r="A22" s="6"/>
      <c r="B22" s="5"/>
      <c r="C22" s="5"/>
      <c r="D22" s="6"/>
      <c r="E22" s="30"/>
      <c r="F22" s="5"/>
      <c r="G22" s="6"/>
    </row>
    <row r="23" s="3" customFormat="1" ht="39.95" customHeight="1" spans="1:7">
      <c r="A23" s="6"/>
      <c r="B23" s="5"/>
      <c r="C23" s="5"/>
      <c r="D23" s="6"/>
      <c r="E23" s="30"/>
      <c r="F23" s="5"/>
      <c r="G23" s="6"/>
    </row>
    <row r="24" s="3" customFormat="1" ht="39.95" customHeight="1" spans="1:7">
      <c r="A24" s="6"/>
      <c r="B24" s="5"/>
      <c r="C24" s="5"/>
      <c r="D24" s="6"/>
      <c r="E24" s="30"/>
      <c r="F24" s="5"/>
      <c r="G24" s="6"/>
    </row>
    <row r="25" s="3" customFormat="1" ht="39.95" customHeight="1" spans="1:7">
      <c r="A25" s="6"/>
      <c r="B25" s="5"/>
      <c r="C25" s="5"/>
      <c r="D25" s="6"/>
      <c r="E25" s="30"/>
      <c r="F25" s="5"/>
      <c r="G25" s="6"/>
    </row>
    <row r="26" s="3" customFormat="1" ht="39.95" customHeight="1" spans="1:7">
      <c r="A26" s="6"/>
      <c r="B26" s="5"/>
      <c r="C26" s="5"/>
      <c r="D26" s="6"/>
      <c r="E26" s="30"/>
      <c r="F26" s="5"/>
      <c r="G26" s="6"/>
    </row>
    <row r="27" s="3" customFormat="1" ht="39.95" customHeight="1" spans="1:7">
      <c r="A27" s="6"/>
      <c r="B27" s="5"/>
      <c r="C27" s="5"/>
      <c r="D27" s="6"/>
      <c r="E27" s="30"/>
      <c r="F27" s="5"/>
      <c r="G27" s="6"/>
    </row>
    <row r="28" s="3" customFormat="1" ht="39.95" customHeight="1" spans="1:7">
      <c r="A28" s="6"/>
      <c r="B28" s="5"/>
      <c r="C28" s="5"/>
      <c r="D28" s="6"/>
      <c r="E28" s="30"/>
      <c r="F28" s="5"/>
      <c r="G28" s="6"/>
    </row>
  </sheetData>
  <autoFilter ref="A4:N25">
    <extLst/>
  </autoFilter>
  <mergeCells count="7">
    <mergeCell ref="A2:M2"/>
    <mergeCell ref="A3:J3"/>
    <mergeCell ref="B6:D6"/>
    <mergeCell ref="A7:E7"/>
    <mergeCell ref="F7:H7"/>
    <mergeCell ref="A14:E14"/>
    <mergeCell ref="F14:H14"/>
  </mergeCells>
  <pageMargins left="0.314583333333333" right="0.236111111111111" top="0.550694444444444" bottom="0.66875" header="0.314583333333333" footer="0.393055555555556"/>
  <pageSetup paperSize="9" scale="43" fitToHeight="0" orientation="landscape"/>
  <headerFooter>
    <oddFooter>&amp;C&amp;16第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蔡安琪</dc:creator>
  <cp:lastModifiedBy>Administrator</cp:lastModifiedBy>
  <dcterms:created xsi:type="dcterms:W3CDTF">2019-12-04T23:15:00Z</dcterms:created>
  <cp:lastPrinted>2020-08-21T19:23:00Z</cp:lastPrinted>
  <dcterms:modified xsi:type="dcterms:W3CDTF">2023-10-11T03:38:36Z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D73EC3364656495CBB756AE16A85FF80</vt:lpwstr>
  </property>
</Properties>
</file>