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<sst xmlns="http://schemas.openxmlformats.org/spreadsheetml/2006/main" count="122" uniqueCount="99">
  <si>
    <t>2020年镇（街道）均衡性转移支付补助支出明细表</t>
  </si>
  <si>
    <t>2020年镇（街道）均衡性转移补助支出明细表</t>
  </si>
  <si>
    <t>单位：元</t>
  </si>
  <si>
    <t>功能科目</t>
  </si>
  <si>
    <t>单位（项目）名称</t>
  </si>
  <si>
    <t>合计</t>
  </si>
  <si>
    <t>人员支出</t>
  </si>
  <si>
    <t>301</t>
  </si>
  <si>
    <t>30112</t>
  </si>
  <si>
    <t>30199</t>
  </si>
  <si>
    <t>303</t>
  </si>
  <si>
    <t>30305</t>
  </si>
  <si>
    <t>30306</t>
  </si>
  <si>
    <t>30307</t>
  </si>
  <si>
    <t>30399</t>
  </si>
  <si>
    <t>公用支出</t>
  </si>
  <si>
    <t>302</t>
  </si>
  <si>
    <t>30201</t>
  </si>
  <si>
    <t>30202</t>
  </si>
  <si>
    <t>30205</t>
  </si>
  <si>
    <t>30206</t>
  </si>
  <si>
    <t>30207</t>
  </si>
  <si>
    <t>30209</t>
  </si>
  <si>
    <t>30211</t>
  </si>
  <si>
    <t>30213</t>
  </si>
  <si>
    <t>30214</t>
  </si>
  <si>
    <t>30215</t>
  </si>
  <si>
    <t>30216</t>
  </si>
  <si>
    <t>30217</t>
  </si>
  <si>
    <t>30226</t>
  </si>
  <si>
    <t>30231</t>
  </si>
  <si>
    <t>30239</t>
  </si>
  <si>
    <t>30299</t>
  </si>
  <si>
    <t>310</t>
  </si>
  <si>
    <t>399</t>
  </si>
  <si>
    <t>39999</t>
  </si>
  <si>
    <t>科目代码</t>
  </si>
  <si>
    <t>科目名称</t>
  </si>
  <si>
    <t>小计</t>
  </si>
  <si>
    <t>工资福利支出</t>
  </si>
  <si>
    <t>其他社会保障缴费</t>
  </si>
  <si>
    <t>其他工资福利支出</t>
  </si>
  <si>
    <t>对个人和家庭的补助</t>
  </si>
  <si>
    <t>生活补助</t>
  </si>
  <si>
    <t>救济费</t>
  </si>
  <si>
    <t>医疗费补助</t>
  </si>
  <si>
    <t>其他对个人和家庭的补助支出</t>
  </si>
  <si>
    <t>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</si>
  <si>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</si>
  <si>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</si>
  <si>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</si>
  <si>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</si>
  <si>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</si>
  <si>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</si>
  <si>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</si>
  <si>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维修(护)费</t>
  </si>
  <si>
    <t>租赁费</t>
  </si>
  <si>
    <t>会议费</t>
  </si>
  <si>
    <t>培训费</t>
  </si>
  <si>
    <t>公务接待费</t>
  </si>
  <si>
    <t>劳务费</t>
  </si>
  <si>
    <t>公务用车运行维护费</t>
  </si>
  <si>
    <t>其他交通费用</t>
  </si>
  <si>
    <t>其他商品和服务支出</t>
  </si>
  <si>
    <t>其他资本性支出</t>
  </si>
  <si>
    <t>其他支出</t>
  </si>
  <si>
    <t>塘尾</t>
  </si>
  <si>
    <t>  行政运行(政府办公厅)</t>
  </si>
  <si>
    <t>塘尾街道行政管理事务</t>
  </si>
  <si>
    <t>塘尾街道食堂</t>
  </si>
  <si>
    <t>塘尾街道事业编制人员社保</t>
  </si>
  <si>
    <t xml:space="preserve">    信访事务</t>
  </si>
  <si>
    <t>塘尾街道综治、信访、维稳支出、扫黑除恶支出</t>
  </si>
  <si>
    <t>  行政运行(财政)</t>
  </si>
  <si>
    <t>塘尾街道财政事务</t>
  </si>
  <si>
    <t>  行政运行</t>
  </si>
  <si>
    <t>塘尾街道税收事务支出</t>
  </si>
  <si>
    <t>  行政运行(群众团体)</t>
  </si>
  <si>
    <t>塘尾街道工会经费</t>
  </si>
  <si>
    <t>  其他共产党事务支出</t>
  </si>
  <si>
    <t>塘尾街道基层党建、基层治理支出</t>
  </si>
  <si>
    <t xml:space="preserve">    兵役征集</t>
  </si>
  <si>
    <t>塘尾街道兵役征集</t>
  </si>
  <si>
    <t xml:space="preserve">    其他公安支出</t>
  </si>
  <si>
    <t>塘尾街道扫黑除恶专项支出</t>
  </si>
  <si>
    <t>保密管理</t>
  </si>
  <si>
    <t>塘尾街道管理保密业务支出</t>
  </si>
  <si>
    <t xml:space="preserve">    殡葬</t>
  </si>
  <si>
    <t>殡改工作经费</t>
  </si>
  <si>
    <t xml:space="preserve">    计划生育机构</t>
  </si>
  <si>
    <t>塘尾街道卫生及计生事务经费　</t>
  </si>
  <si>
    <t xml:space="preserve">    其他环境保护管理事务支出</t>
  </si>
  <si>
    <t>塘尾街道环境管理事务</t>
  </si>
  <si>
    <t>  城乡社区环境卫生</t>
  </si>
  <si>
    <t>塘尾街道城乡社区管理事务</t>
  </si>
  <si>
    <t xml:space="preserve">    农业行业管理</t>
  </si>
  <si>
    <t>塘尾街道农业管理支出</t>
  </si>
  <si>
    <t xml:space="preserve">    安全监管</t>
  </si>
  <si>
    <t>塘尾街道安全生产管理费用事务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</si>
</sst>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24"/>
      <name val="宋体"/>
      <charset val="134"/>
    </font>
    <font>
      <sz val="12"/>
      <name val="宋体"/>
      <charset val="134"/>
    </font>
    <font>
      <sz val="9"/>
      <name val="Arial Narrow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2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3" fillId="13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3" fontId="3" fillId="2" borderId="1" xfId="0" applyNumberFormat="1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43" fontId="4" fillId="2" borderId="3" xfId="0" applyNumberFormat="1" applyFont="1" applyFill="1" applyBorder="1" applyAlignment="1">
      <alignment horizontal="center" vertical="center" wrapText="1"/>
    </xf>
    <xf numFmtId="43" fontId="3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3" fontId="3" fillId="2" borderId="4" xfId="0" applyNumberFormat="1" applyFont="1" applyFill="1" applyBorder="1" applyAlignment="1">
      <alignment horizontal="center" vertical="center" wrapText="1"/>
    </xf>
    <xf numFmtId="43" fontId="4" fillId="2" borderId="5" xfId="0" applyNumberFormat="1" applyFont="1" applyFill="1" applyBorder="1" applyAlignment="1">
      <alignment horizontal="center" vertical="center" wrapText="1"/>
    </xf>
    <xf numFmtId="43" fontId="3" fillId="2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shrinkToFit="1"/>
    </xf>
    <xf numFmtId="176" fontId="4" fillId="0" borderId="5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shrinkToFi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/>
    <xf numFmtId="49" fontId="3" fillId="2" borderId="1" xfId="8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0" page="10" val="0"/>
</file>

<file path=xl/ctrlProps/ctrlProp10.xml><?xml version="1.0" encoding="utf-8"?>
<formControlPr xmlns="http://schemas.microsoft.com/office/spreadsheetml/2009/9/main" objectType="Drop" dx="20" page="10" val="0"/>
</file>

<file path=xl/ctrlProps/ctrlProp11.xml><?xml version="1.0" encoding="utf-8"?>
<formControlPr xmlns="http://schemas.microsoft.com/office/spreadsheetml/2009/9/main" objectType="Drop" dx="20" page="10" val="0"/>
</file>

<file path=xl/ctrlProps/ctrlProp12.xml><?xml version="1.0" encoding="utf-8"?>
<formControlPr xmlns="http://schemas.microsoft.com/office/spreadsheetml/2009/9/main" objectType="Drop" dx="20" page="10" val="0"/>
</file>

<file path=xl/ctrlProps/ctrlProp13.xml><?xml version="1.0" encoding="utf-8"?>
<formControlPr xmlns="http://schemas.microsoft.com/office/spreadsheetml/2009/9/main" objectType="Drop" dx="20" page="10" val="0"/>
</file>

<file path=xl/ctrlProps/ctrlProp14.xml><?xml version="1.0" encoding="utf-8"?>
<formControlPr xmlns="http://schemas.microsoft.com/office/spreadsheetml/2009/9/main" objectType="Drop" dx="20" page="10" val="0"/>
</file>

<file path=xl/ctrlProps/ctrlProp15.xml><?xml version="1.0" encoding="utf-8"?>
<formControlPr xmlns="http://schemas.microsoft.com/office/spreadsheetml/2009/9/main" objectType="Drop" dx="20" page="10" val="0"/>
</file>

<file path=xl/ctrlProps/ctrlProp16.xml><?xml version="1.0" encoding="utf-8"?>
<formControlPr xmlns="http://schemas.microsoft.com/office/spreadsheetml/2009/9/main" objectType="Drop" dx="20" page="10" val="0"/>
</file>

<file path=xl/ctrlProps/ctrlProp17.xml><?xml version="1.0" encoding="utf-8"?>
<formControlPr xmlns="http://schemas.microsoft.com/office/spreadsheetml/2009/9/main" objectType="Drop" dx="20" page="10" val="0"/>
</file>

<file path=xl/ctrlProps/ctrlProp18.xml><?xml version="1.0" encoding="utf-8"?>
<formControlPr xmlns="http://schemas.microsoft.com/office/spreadsheetml/2009/9/main" objectType="Drop" dx="20" page="10" val="0"/>
</file>

<file path=xl/ctrlProps/ctrlProp19.xml><?xml version="1.0" encoding="utf-8"?>
<formControlPr xmlns="http://schemas.microsoft.com/office/spreadsheetml/2009/9/main" objectType="Drop" dx="20" page="10" val="0"/>
</file>

<file path=xl/ctrlProps/ctrlProp2.xml><?xml version="1.0" encoding="utf-8"?>
<formControlPr xmlns="http://schemas.microsoft.com/office/spreadsheetml/2009/9/main" objectType="Drop" dx="20" page="10" val="0"/>
</file>

<file path=xl/ctrlProps/ctrlProp20.xml><?xml version="1.0" encoding="utf-8"?>
<formControlPr xmlns="http://schemas.microsoft.com/office/spreadsheetml/2009/9/main" objectType="Drop" dx="20" page="10" val="0"/>
</file>

<file path=xl/ctrlProps/ctrlProp21.xml><?xml version="1.0" encoding="utf-8"?>
<formControlPr xmlns="http://schemas.microsoft.com/office/spreadsheetml/2009/9/main" objectType="Drop" dx="20" page="10" val="0"/>
</file>

<file path=xl/ctrlProps/ctrlProp22.xml><?xml version="1.0" encoding="utf-8"?>
<formControlPr xmlns="http://schemas.microsoft.com/office/spreadsheetml/2009/9/main" objectType="Drop" dx="20" page="10" val="0"/>
</file>

<file path=xl/ctrlProps/ctrlProp23.xml><?xml version="1.0" encoding="utf-8"?>
<formControlPr xmlns="http://schemas.microsoft.com/office/spreadsheetml/2009/9/main" objectType="Drop" dx="20" page="10" val="0"/>
</file>

<file path=xl/ctrlProps/ctrlProp24.xml><?xml version="1.0" encoding="utf-8"?>
<formControlPr xmlns="http://schemas.microsoft.com/office/spreadsheetml/2009/9/main" objectType="Drop" dx="20" page="10" val="0"/>
</file>

<file path=xl/ctrlProps/ctrlProp3.xml><?xml version="1.0" encoding="utf-8"?>
<formControlPr xmlns="http://schemas.microsoft.com/office/spreadsheetml/2009/9/main" objectType="Drop" dx="20" page="10" val="0"/>
</file>

<file path=xl/ctrlProps/ctrlProp4.xml><?xml version="1.0" encoding="utf-8"?>
<formControlPr xmlns="http://schemas.microsoft.com/office/spreadsheetml/2009/9/main" objectType="Drop" dx="20" page="10" val="0"/>
</file>

<file path=xl/ctrlProps/ctrlProp5.xml><?xml version="1.0" encoding="utf-8"?>
<formControlPr xmlns="http://schemas.microsoft.com/office/spreadsheetml/2009/9/main" objectType="Drop" dx="20" page="10" val="0"/>
</file>

<file path=xl/ctrlProps/ctrlProp6.xml><?xml version="1.0" encoding="utf-8"?>
<formControlPr xmlns="http://schemas.microsoft.com/office/spreadsheetml/2009/9/main" objectType="Drop" dx="20" page="10" val="0"/>
</file>

<file path=xl/ctrlProps/ctrlProp7.xml><?xml version="1.0" encoding="utf-8"?>
<formControlPr xmlns="http://schemas.microsoft.com/office/spreadsheetml/2009/9/main" objectType="Drop" dx="20" page="10" val="0"/>
</file>

<file path=xl/ctrlProps/ctrlProp8.xml><?xml version="1.0" encoding="utf-8"?>
<formControlPr xmlns="http://schemas.microsoft.com/office/spreadsheetml/2009/9/main" objectType="Drop" dx="20" page="10" val="0"/>
</file>

<file path=xl/ctrlProps/ctrlProp9.xml><?xml version="1.0" encoding="utf-8"?>
<formControlPr xmlns="http://schemas.microsoft.com/office/spreadsheetml/2009/9/main" objectType="Drop" dx="20" page="10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3</xdr:row>
          <xdr:rowOff>0</xdr:rowOff>
        </xdr:from>
        <xdr:to>
          <xdr:col>26</xdr:col>
          <xdr:colOff>0</xdr:colOff>
          <xdr:row>4</xdr:row>
          <xdr:rowOff>0</xdr:rowOff>
        </xdr:to>
        <xdr:sp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20966430" y="1123950"/>
              <a:ext cx="762000" cy="47625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2"/>
  <sheetViews>
    <sheetView tabSelected="1" workbookViewId="0">
      <selection activeCell="A1" sqref="$A1:$XFD1048576"/>
    </sheetView>
  </sheetViews>
  <sheetFormatPr defaultColWidth="9" defaultRowHeight="14.25"/>
  <cols>
    <col min="1" max="1" width="6.7" style="2" customWidth="1"/>
    <col min="2" max="2" width="6.1" style="2" customWidth="1"/>
    <col min="3" max="3" width="21.6" style="2" customWidth="1"/>
    <col min="4" max="4" width="22.6" style="2" customWidth="1"/>
    <col min="5" max="5" width="10.8" style="2" customWidth="1"/>
    <col min="6" max="6" width="9.8" style="2" customWidth="1"/>
    <col min="7" max="7" width="10" style="2" customWidth="1"/>
    <col min="8" max="8" width="13" style="2" customWidth="1"/>
    <col min="9" max="10" width="10" style="2" customWidth="1"/>
    <col min="11" max="11" width="12" style="2" customWidth="1"/>
    <col min="12" max="12" width="10" style="2" customWidth="1"/>
    <col min="13" max="14" width="9.2" style="2" customWidth="1"/>
    <col min="15" max="16" width="11.375" style="2" customWidth="1"/>
    <col min="17" max="17" width="13" style="2" customWidth="1"/>
    <col min="18" max="21" width="10" style="2" customWidth="1"/>
    <col min="22" max="22" width="9.2" style="2" customWidth="1"/>
    <col min="23" max="24" width="10" style="2" customWidth="1"/>
    <col min="25" max="25" width="9.2" style="2" customWidth="1"/>
    <col min="26" max="27" width="10" style="2" customWidth="1"/>
    <col min="28" max="28" width="11.8" style="2" customWidth="1"/>
    <col min="29" max="29" width="10" style="2" customWidth="1"/>
    <col min="30" max="30" width="11.8" style="2" customWidth="1"/>
    <col min="31" max="31" width="10" style="2" customWidth="1"/>
    <col min="32" max="32" width="11.8" style="2" customWidth="1"/>
    <col min="33" max="33" width="10" style="2" customWidth="1"/>
    <col min="34" max="34" width="8.9" style="2" customWidth="1"/>
    <col min="35" max="36" width="10" style="2" customWidth="1"/>
    <col min="37" max="16384" width="8.8" style="2"/>
  </cols>
  <sheetData>
    <row r="1" s="1" customFormat="1" ht="44.25" customHeight="1" spans="5:31">
      <c r="E1" s="4" t="s">
        <v>0</v>
      </c>
      <c r="F1" s="4"/>
      <c r="G1" s="4"/>
      <c r="H1" s="4"/>
      <c r="I1" s="4"/>
      <c r="J1" s="4"/>
      <c r="K1" s="4"/>
      <c r="L1" s="4"/>
      <c r="M1" s="4"/>
      <c r="N1" s="4"/>
      <c r="O1" s="4"/>
      <c r="P1" s="1"/>
      <c r="Q1" s="1"/>
      <c r="R1" s="1"/>
      <c r="S1" s="1"/>
      <c r="T1" s="1"/>
      <c r="U1" s="4" t="s">
        <v>1</v>
      </c>
      <c r="V1" s="4"/>
      <c r="W1" s="4"/>
      <c r="X1" s="4"/>
      <c r="Y1" s="4"/>
      <c r="Z1" s="4"/>
      <c r="AA1" s="4"/>
      <c r="AB1" s="4"/>
      <c r="AC1" s="4"/>
      <c r="AD1" s="4"/>
      <c r="AE1" s="4"/>
    </row>
    <row r="2" s="2" customFormat="1" ht="24" customHeight="1" spans="20:36">
      <c r="T2" s="21" t="s">
        <v>2</v>
      </c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1" t="s">
        <v>2</v>
      </c>
    </row>
    <row r="3" s="2" customFormat="1" ht="20.25" customHeight="1" spans="2:36">
      <c r="B3" s="5" t="s">
        <v>3</v>
      </c>
      <c r="C3" s="5"/>
      <c r="D3" s="6" t="s">
        <v>4</v>
      </c>
      <c r="E3" s="7" t="s">
        <v>5</v>
      </c>
      <c r="F3" s="8" t="s">
        <v>6</v>
      </c>
      <c r="G3" s="9" t="s">
        <v>7</v>
      </c>
      <c r="H3" s="10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  <c r="AD3" s="5" t="s">
        <v>30</v>
      </c>
      <c r="AE3" s="5" t="s">
        <v>31</v>
      </c>
      <c r="AF3" s="5" t="s">
        <v>32</v>
      </c>
      <c r="AG3" s="5" t="s">
        <v>33</v>
      </c>
      <c r="AH3" s="22">
        <v>31099</v>
      </c>
      <c r="AI3" s="5" t="s">
        <v>34</v>
      </c>
      <c r="AJ3" s="5" t="s">
        <v>35</v>
      </c>
    </row>
    <row r="4" s="2" customFormat="1" ht="37.5" customHeight="1" spans="2:36">
      <c r="B4" s="5" t="s">
        <v>36</v>
      </c>
      <c r="C4" s="5" t="s">
        <v>37</v>
      </c>
      <c r="D4" s="5"/>
      <c r="E4" s="11"/>
      <c r="F4" s="12" t="s">
        <v>38</v>
      </c>
      <c r="G4" s="13" t="s">
        <v>39</v>
      </c>
      <c r="H4" s="12" t="s">
        <v>40</v>
      </c>
      <c r="I4" s="13" t="s">
        <v>41</v>
      </c>
      <c r="J4" s="13" t="s">
        <v>42</v>
      </c>
      <c r="K4" s="13" t="s">
        <v>43</v>
      </c>
      <c r="L4" s="13" t="s">
        <v>44</v>
      </c>
      <c r="M4" s="12" t="s">
        <v>45</v>
      </c>
      <c r="N4" s="13" t="s">
        <v>46</v>
      </c>
      <c r="O4" s="12" t="s">
        <v>38</v>
      </c>
      <c r="P4" s="6" t="s">
        <v>47</v>
      </c>
      <c r="Q4" s="5" t="s">
        <v>48</v>
      </c>
      <c r="R4" s="5" t="s">
        <v>49</v>
      </c>
      <c r="S4" s="5" t="s">
        <v>50</v>
      </c>
      <c r="T4" s="5" t="s">
        <v>51</v>
      </c>
      <c r="U4" s="5" t="s">
        <v>52</v>
      </c>
      <c r="V4" s="5" t="s">
        <v>53</v>
      </c>
      <c r="W4" s="5" t="s">
        <v>54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59</v>
      </c>
      <c r="AC4" s="5" t="s">
        <v>60</v>
      </c>
      <c r="AD4" s="5" t="s">
        <v>61</v>
      </c>
      <c r="AE4" s="5" t="s">
        <v>62</v>
      </c>
      <c r="AF4" s="6" t="s">
        <v>63</v>
      </c>
      <c r="AG4" s="5" t="s">
        <v>64</v>
      </c>
      <c r="AH4" s="6" t="s">
        <v>64</v>
      </c>
      <c r="AI4" s="5" t="s">
        <v>65</v>
      </c>
      <c r="AJ4" s="5" t="s">
        <v>65</v>
      </c>
    </row>
    <row r="5" s="2" customFormat="1" ht="24.6" customHeight="1" spans="2:36">
      <c r="B5" s="5"/>
      <c r="C5" s="6" t="s">
        <v>5</v>
      </c>
      <c r="D5" s="5"/>
      <c r="E5" s="13">
        <f t="shared" ref="E5:I5" si="0">SUM(E6:E22)</f>
        <v>1860000</v>
      </c>
      <c r="F5" s="13">
        <f t="shared" ref="F5:F13" si="1">SUM(G5,J5)</f>
        <v>140000</v>
      </c>
      <c r="G5" s="13">
        <f t="shared" ref="G5:G22" si="2">SUM(H5:I5)</f>
        <v>50000</v>
      </c>
      <c r="H5" s="13">
        <f t="shared" si="0"/>
        <v>50000</v>
      </c>
      <c r="I5" s="13">
        <f t="shared" si="0"/>
        <v>0</v>
      </c>
      <c r="J5" s="13">
        <f t="shared" ref="J5:J11" si="3">SUM(K5:N5)</f>
        <v>90000</v>
      </c>
      <c r="K5" s="13">
        <f t="shared" ref="K5:N5" si="4">SUM(K6:K22)</f>
        <v>50000</v>
      </c>
      <c r="L5" s="13">
        <f t="shared" si="4"/>
        <v>10000</v>
      </c>
      <c r="M5" s="13">
        <f t="shared" si="4"/>
        <v>0</v>
      </c>
      <c r="N5" s="13">
        <f t="shared" si="4"/>
        <v>30000</v>
      </c>
      <c r="O5" s="13">
        <f t="shared" ref="O5:O13" si="5">SUM(P5,AG5,AI5)</f>
        <v>1720000</v>
      </c>
      <c r="P5" s="13">
        <f t="shared" ref="P5:P22" si="6">SUM(Q5:AF5)</f>
        <v>1645000</v>
      </c>
      <c r="Q5" s="13">
        <f t="shared" ref="Q5:AF5" si="7">SUM(Q6:Q22)</f>
        <v>354000</v>
      </c>
      <c r="R5" s="13">
        <f t="shared" si="7"/>
        <v>138000</v>
      </c>
      <c r="S5" s="13">
        <f t="shared" si="7"/>
        <v>14000</v>
      </c>
      <c r="T5" s="13">
        <f t="shared" si="7"/>
        <v>54000</v>
      </c>
      <c r="U5" s="13">
        <f t="shared" si="7"/>
        <v>20000</v>
      </c>
      <c r="V5" s="13">
        <f t="shared" si="7"/>
        <v>0</v>
      </c>
      <c r="W5" s="13">
        <f t="shared" si="7"/>
        <v>10000</v>
      </c>
      <c r="X5" s="13">
        <f t="shared" si="7"/>
        <v>30000</v>
      </c>
      <c r="Y5" s="13">
        <f t="shared" si="7"/>
        <v>0</v>
      </c>
      <c r="Z5" s="13">
        <f t="shared" si="7"/>
        <v>8000</v>
      </c>
      <c r="AA5" s="13">
        <f t="shared" si="7"/>
        <v>25000</v>
      </c>
      <c r="AB5" s="13">
        <f t="shared" si="7"/>
        <v>135000</v>
      </c>
      <c r="AC5" s="13">
        <f t="shared" si="7"/>
        <v>320000</v>
      </c>
      <c r="AD5" s="13">
        <f t="shared" si="7"/>
        <v>30000</v>
      </c>
      <c r="AE5" s="13">
        <f t="shared" si="7"/>
        <v>0</v>
      </c>
      <c r="AF5" s="13">
        <f t="shared" si="7"/>
        <v>507000</v>
      </c>
      <c r="AG5" s="13">
        <f t="shared" ref="AG5:AG22" si="8">SUM(AH5)</f>
        <v>0</v>
      </c>
      <c r="AH5" s="13">
        <f>SUM(AH6:AH22)</f>
        <v>0</v>
      </c>
      <c r="AI5" s="13">
        <f t="shared" ref="AI5:AI22" si="9">SUM(AJ5)</f>
        <v>75000</v>
      </c>
      <c r="AJ5" s="13">
        <f>SUM(AJ6:AJ22)</f>
        <v>75000</v>
      </c>
    </row>
    <row r="6" s="3" customFormat="1" ht="23.4" customHeight="1" spans="1:36">
      <c r="A6" s="3" t="s">
        <v>66</v>
      </c>
      <c r="B6" s="14">
        <v>2010301</v>
      </c>
      <c r="C6" s="15" t="s">
        <v>67</v>
      </c>
      <c r="D6" s="16" t="s">
        <v>68</v>
      </c>
      <c r="E6" s="17">
        <f t="shared" ref="E6:E22" si="10">SUM(F6,O6)</f>
        <v>485000</v>
      </c>
      <c r="F6" s="17">
        <f t="shared" si="1"/>
        <v>90000</v>
      </c>
      <c r="G6" s="17">
        <f t="shared" si="2"/>
        <v>0</v>
      </c>
      <c r="H6" s="17"/>
      <c r="I6" s="17"/>
      <c r="J6" s="17">
        <f t="shared" si="3"/>
        <v>90000</v>
      </c>
      <c r="K6" s="17">
        <v>50000</v>
      </c>
      <c r="L6" s="17">
        <v>10000</v>
      </c>
      <c r="M6" s="17"/>
      <c r="N6" s="17">
        <v>30000</v>
      </c>
      <c r="O6" s="17">
        <f t="shared" si="5"/>
        <v>395000</v>
      </c>
      <c r="P6" s="17">
        <f t="shared" si="6"/>
        <v>395000</v>
      </c>
      <c r="Q6" s="17">
        <v>47000</v>
      </c>
      <c r="R6" s="17">
        <v>38000</v>
      </c>
      <c r="S6" s="17">
        <v>10000</v>
      </c>
      <c r="T6" s="17">
        <v>50000</v>
      </c>
      <c r="U6" s="17">
        <v>20000</v>
      </c>
      <c r="V6" s="17"/>
      <c r="W6" s="17">
        <v>10000</v>
      </c>
      <c r="X6" s="17">
        <v>20000</v>
      </c>
      <c r="Y6" s="17"/>
      <c r="Z6" s="17">
        <v>5000</v>
      </c>
      <c r="AA6" s="17">
        <v>20000</v>
      </c>
      <c r="AB6" s="17">
        <v>110000</v>
      </c>
      <c r="AC6" s="17">
        <v>10000</v>
      </c>
      <c r="AD6" s="17">
        <v>25000</v>
      </c>
      <c r="AE6" s="17"/>
      <c r="AF6" s="17">
        <v>30000</v>
      </c>
      <c r="AG6" s="17">
        <f t="shared" si="8"/>
        <v>0</v>
      </c>
      <c r="AH6" s="17"/>
      <c r="AI6" s="17">
        <f t="shared" si="9"/>
        <v>0</v>
      </c>
      <c r="AJ6" s="17"/>
    </row>
    <row r="7" s="3" customFormat="1" ht="23.4" customHeight="1" spans="1:36">
      <c r="A7" s="3" t="s">
        <v>66</v>
      </c>
      <c r="B7" s="14">
        <v>2010301</v>
      </c>
      <c r="C7" s="15" t="s">
        <v>67</v>
      </c>
      <c r="D7" s="16" t="s">
        <v>69</v>
      </c>
      <c r="E7" s="17">
        <f t="shared" si="10"/>
        <v>180000</v>
      </c>
      <c r="F7" s="17">
        <f t="shared" si="1"/>
        <v>0</v>
      </c>
      <c r="G7" s="17">
        <f t="shared" si="2"/>
        <v>0</v>
      </c>
      <c r="H7" s="17"/>
      <c r="I7" s="17"/>
      <c r="J7" s="17">
        <f t="shared" si="3"/>
        <v>0</v>
      </c>
      <c r="K7" s="17"/>
      <c r="L7" s="17"/>
      <c r="M7" s="17"/>
      <c r="N7" s="17"/>
      <c r="O7" s="17">
        <f t="shared" si="5"/>
        <v>180000</v>
      </c>
      <c r="P7" s="17">
        <f t="shared" si="6"/>
        <v>180000</v>
      </c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>
        <v>180000</v>
      </c>
      <c r="AG7" s="17">
        <f t="shared" si="8"/>
        <v>0</v>
      </c>
      <c r="AH7" s="17"/>
      <c r="AI7" s="17">
        <f t="shared" si="9"/>
        <v>0</v>
      </c>
      <c r="AJ7" s="17"/>
    </row>
    <row r="8" s="3" customFormat="1" ht="23.4" customHeight="1" spans="1:36">
      <c r="A8" s="3" t="s">
        <v>66</v>
      </c>
      <c r="B8" s="14">
        <v>2010301</v>
      </c>
      <c r="C8" s="15" t="s">
        <v>67</v>
      </c>
      <c r="D8" s="16" t="s">
        <v>70</v>
      </c>
      <c r="E8" s="17">
        <f t="shared" si="10"/>
        <v>50000</v>
      </c>
      <c r="F8" s="17">
        <f t="shared" si="1"/>
        <v>50000</v>
      </c>
      <c r="G8" s="17">
        <f t="shared" si="2"/>
        <v>50000</v>
      </c>
      <c r="H8" s="17">
        <v>50000</v>
      </c>
      <c r="I8" s="17"/>
      <c r="J8" s="17">
        <f t="shared" si="3"/>
        <v>0</v>
      </c>
      <c r="K8" s="17"/>
      <c r="L8" s="17"/>
      <c r="M8" s="17"/>
      <c r="N8" s="17"/>
      <c r="O8" s="17">
        <f t="shared" si="5"/>
        <v>0</v>
      </c>
      <c r="P8" s="17">
        <f t="shared" si="6"/>
        <v>0</v>
      </c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>
        <f t="shared" si="8"/>
        <v>0</v>
      </c>
      <c r="AH8" s="17"/>
      <c r="AI8" s="17">
        <f t="shared" si="9"/>
        <v>0</v>
      </c>
      <c r="AJ8" s="17"/>
    </row>
    <row r="9" s="3" customFormat="1" ht="23.4" customHeight="1" spans="1:36">
      <c r="A9" s="3" t="s">
        <v>66</v>
      </c>
      <c r="B9" s="14">
        <v>2010308</v>
      </c>
      <c r="C9" s="15" t="s">
        <v>71</v>
      </c>
      <c r="D9" s="16" t="s">
        <v>72</v>
      </c>
      <c r="E9" s="17">
        <f t="shared" si="10"/>
        <v>100000</v>
      </c>
      <c r="F9" s="17">
        <f t="shared" si="1"/>
        <v>0</v>
      </c>
      <c r="G9" s="17">
        <f t="shared" si="2"/>
        <v>0</v>
      </c>
      <c r="H9" s="17"/>
      <c r="I9" s="17"/>
      <c r="J9" s="17">
        <f t="shared" si="3"/>
        <v>0</v>
      </c>
      <c r="K9" s="17"/>
      <c r="L9" s="17"/>
      <c r="M9" s="17"/>
      <c r="N9" s="17"/>
      <c r="O9" s="17">
        <f t="shared" si="5"/>
        <v>100000</v>
      </c>
      <c r="P9" s="17">
        <f t="shared" si="6"/>
        <v>100000</v>
      </c>
      <c r="Q9" s="17">
        <v>30000</v>
      </c>
      <c r="R9" s="17">
        <v>40000</v>
      </c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>
        <v>30000</v>
      </c>
      <c r="AG9" s="17">
        <f t="shared" si="8"/>
        <v>0</v>
      </c>
      <c r="AH9" s="23"/>
      <c r="AI9" s="17">
        <f t="shared" si="9"/>
        <v>0</v>
      </c>
      <c r="AJ9" s="23"/>
    </row>
    <row r="10" s="3" customFormat="1" ht="23.4" customHeight="1" spans="1:36">
      <c r="A10" s="3" t="s">
        <v>66</v>
      </c>
      <c r="B10" s="14">
        <v>2010601</v>
      </c>
      <c r="C10" s="15" t="s">
        <v>73</v>
      </c>
      <c r="D10" s="15" t="s">
        <v>74</v>
      </c>
      <c r="E10" s="17">
        <f t="shared" si="10"/>
        <v>80000</v>
      </c>
      <c r="F10" s="17">
        <f t="shared" si="1"/>
        <v>0</v>
      </c>
      <c r="G10" s="17">
        <f t="shared" si="2"/>
        <v>0</v>
      </c>
      <c r="H10" s="17"/>
      <c r="I10" s="17"/>
      <c r="J10" s="17">
        <f t="shared" si="3"/>
        <v>0</v>
      </c>
      <c r="K10" s="17"/>
      <c r="L10" s="17"/>
      <c r="M10" s="17"/>
      <c r="N10" s="17"/>
      <c r="O10" s="17">
        <f t="shared" si="5"/>
        <v>80000</v>
      </c>
      <c r="P10" s="17">
        <f t="shared" si="6"/>
        <v>75000</v>
      </c>
      <c r="Q10" s="17">
        <v>20000</v>
      </c>
      <c r="R10" s="17">
        <v>10000</v>
      </c>
      <c r="S10" s="17"/>
      <c r="T10" s="17"/>
      <c r="U10" s="17"/>
      <c r="V10" s="17"/>
      <c r="W10" s="17"/>
      <c r="X10" s="17">
        <v>10000</v>
      </c>
      <c r="Y10" s="17"/>
      <c r="Z10" s="17"/>
      <c r="AA10" s="17"/>
      <c r="AB10" s="17">
        <v>15000</v>
      </c>
      <c r="AC10" s="17"/>
      <c r="AD10" s="17"/>
      <c r="AE10" s="17"/>
      <c r="AF10" s="17">
        <v>20000</v>
      </c>
      <c r="AG10" s="17">
        <f t="shared" si="8"/>
        <v>0</v>
      </c>
      <c r="AH10" s="17"/>
      <c r="AI10" s="17">
        <f t="shared" si="9"/>
        <v>5000</v>
      </c>
      <c r="AJ10" s="17">
        <v>5000</v>
      </c>
    </row>
    <row r="11" s="3" customFormat="1" ht="23.4" customHeight="1" spans="1:36">
      <c r="A11" s="3" t="s">
        <v>66</v>
      </c>
      <c r="B11" s="18">
        <v>2010701</v>
      </c>
      <c r="C11" s="16" t="s">
        <v>75</v>
      </c>
      <c r="D11" s="16" t="s">
        <v>76</v>
      </c>
      <c r="E11" s="17">
        <f t="shared" si="10"/>
        <v>60000</v>
      </c>
      <c r="F11" s="17">
        <f t="shared" si="1"/>
        <v>0</v>
      </c>
      <c r="G11" s="17">
        <f t="shared" si="2"/>
        <v>0</v>
      </c>
      <c r="H11" s="17"/>
      <c r="I11" s="17"/>
      <c r="J11" s="17">
        <f t="shared" si="3"/>
        <v>0</v>
      </c>
      <c r="K11" s="17"/>
      <c r="L11" s="17"/>
      <c r="M11" s="17"/>
      <c r="N11" s="17"/>
      <c r="O11" s="17">
        <f t="shared" si="5"/>
        <v>60000</v>
      </c>
      <c r="P11" s="17">
        <f t="shared" si="6"/>
        <v>55000</v>
      </c>
      <c r="Q11" s="17">
        <v>12000</v>
      </c>
      <c r="R11" s="17"/>
      <c r="S11" s="17">
        <v>4000</v>
      </c>
      <c r="T11" s="17">
        <v>4000</v>
      </c>
      <c r="U11" s="17"/>
      <c r="V11" s="17"/>
      <c r="W11" s="17"/>
      <c r="X11" s="17"/>
      <c r="Y11" s="17"/>
      <c r="Z11" s="17">
        <v>3000</v>
      </c>
      <c r="AA11" s="17">
        <v>5000</v>
      </c>
      <c r="AB11" s="17">
        <v>10000</v>
      </c>
      <c r="AC11" s="17">
        <v>5000</v>
      </c>
      <c r="AD11" s="17">
        <v>5000</v>
      </c>
      <c r="AE11" s="17"/>
      <c r="AF11" s="17">
        <v>7000</v>
      </c>
      <c r="AG11" s="17">
        <f t="shared" si="8"/>
        <v>0</v>
      </c>
      <c r="AH11" s="17"/>
      <c r="AI11" s="17">
        <f t="shared" si="9"/>
        <v>5000</v>
      </c>
      <c r="AJ11" s="17">
        <v>5000</v>
      </c>
    </row>
    <row r="12" s="3" customFormat="1" ht="23.4" customHeight="1" spans="1:36">
      <c r="A12" s="19" t="s">
        <v>66</v>
      </c>
      <c r="B12" s="14">
        <v>2012901</v>
      </c>
      <c r="C12" s="15" t="s">
        <v>77</v>
      </c>
      <c r="D12" s="16" t="s">
        <v>78</v>
      </c>
      <c r="E12" s="17">
        <f t="shared" si="10"/>
        <v>70000</v>
      </c>
      <c r="F12" s="17">
        <f t="shared" si="1"/>
        <v>0</v>
      </c>
      <c r="G12" s="17">
        <f t="shared" si="2"/>
        <v>0</v>
      </c>
      <c r="H12" s="17"/>
      <c r="I12" s="17"/>
      <c r="J12" s="17"/>
      <c r="K12" s="17"/>
      <c r="L12" s="17"/>
      <c r="M12" s="17"/>
      <c r="N12" s="17"/>
      <c r="O12" s="17">
        <f t="shared" si="5"/>
        <v>70000</v>
      </c>
      <c r="P12" s="17">
        <f t="shared" si="6"/>
        <v>70000</v>
      </c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>
        <v>70000</v>
      </c>
      <c r="AG12" s="17">
        <f t="shared" si="8"/>
        <v>0</v>
      </c>
      <c r="AH12" s="23"/>
      <c r="AI12" s="17">
        <f t="shared" si="9"/>
        <v>0</v>
      </c>
      <c r="AJ12" s="23"/>
    </row>
    <row r="13" s="3" customFormat="1" ht="23.4" customHeight="1" spans="1:36">
      <c r="A13" s="19" t="s">
        <v>66</v>
      </c>
      <c r="B13" s="18">
        <v>2013699</v>
      </c>
      <c r="C13" s="16" t="s">
        <v>79</v>
      </c>
      <c r="D13" s="15" t="s">
        <v>80</v>
      </c>
      <c r="E13" s="17">
        <f t="shared" si="10"/>
        <v>100000</v>
      </c>
      <c r="F13" s="17">
        <f t="shared" si="1"/>
        <v>0</v>
      </c>
      <c r="G13" s="17">
        <f t="shared" si="2"/>
        <v>0</v>
      </c>
      <c r="H13" s="17"/>
      <c r="I13" s="17"/>
      <c r="J13" s="17"/>
      <c r="K13" s="17"/>
      <c r="L13" s="17"/>
      <c r="M13" s="17"/>
      <c r="N13" s="17"/>
      <c r="O13" s="17">
        <f t="shared" si="5"/>
        <v>100000</v>
      </c>
      <c r="P13" s="17">
        <f t="shared" si="6"/>
        <v>100000</v>
      </c>
      <c r="Q13" s="17">
        <v>30000</v>
      </c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>
        <v>70000</v>
      </c>
      <c r="AG13" s="17">
        <f t="shared" si="8"/>
        <v>0</v>
      </c>
      <c r="AH13" s="17"/>
      <c r="AI13" s="17">
        <f t="shared" si="9"/>
        <v>0</v>
      </c>
      <c r="AJ13" s="17"/>
    </row>
    <row r="14" s="3" customFormat="1" ht="23.4" customHeight="1" spans="1:36">
      <c r="A14" s="3" t="s">
        <v>66</v>
      </c>
      <c r="B14" s="14">
        <v>2030601</v>
      </c>
      <c r="C14" s="15" t="s">
        <v>81</v>
      </c>
      <c r="D14" s="16" t="s">
        <v>82</v>
      </c>
      <c r="E14" s="17">
        <f t="shared" si="10"/>
        <v>30000</v>
      </c>
      <c r="F14" s="17"/>
      <c r="G14" s="17">
        <f t="shared" si="2"/>
        <v>0</v>
      </c>
      <c r="H14" s="17"/>
      <c r="I14" s="17"/>
      <c r="J14" s="17"/>
      <c r="K14" s="17"/>
      <c r="L14" s="17"/>
      <c r="M14" s="17"/>
      <c r="N14" s="17"/>
      <c r="O14" s="17">
        <v>30000</v>
      </c>
      <c r="P14" s="17">
        <f t="shared" si="6"/>
        <v>25000</v>
      </c>
      <c r="Q14" s="17">
        <v>25000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>
        <f t="shared" si="8"/>
        <v>0</v>
      </c>
      <c r="AH14" s="17"/>
      <c r="AI14" s="17">
        <f t="shared" si="9"/>
        <v>5000</v>
      </c>
      <c r="AJ14" s="17">
        <v>5000</v>
      </c>
    </row>
    <row r="15" s="3" customFormat="1" ht="23.4" customHeight="1" spans="1:36">
      <c r="A15" s="3" t="s">
        <v>66</v>
      </c>
      <c r="B15" s="18">
        <v>2040299</v>
      </c>
      <c r="C15" s="16" t="s">
        <v>83</v>
      </c>
      <c r="D15" s="16" t="s">
        <v>84</v>
      </c>
      <c r="E15" s="17">
        <f t="shared" si="10"/>
        <v>20000</v>
      </c>
      <c r="F15" s="17">
        <f t="shared" ref="F15:F22" si="11">SUM(G15,J15)</f>
        <v>0</v>
      </c>
      <c r="G15" s="17">
        <f t="shared" si="2"/>
        <v>0</v>
      </c>
      <c r="H15" s="17"/>
      <c r="I15" s="17"/>
      <c r="J15" s="17">
        <f t="shared" ref="J15:J22" si="12">SUM(K15:N15)</f>
        <v>0</v>
      </c>
      <c r="K15" s="17"/>
      <c r="L15" s="17"/>
      <c r="M15" s="17"/>
      <c r="N15" s="17"/>
      <c r="O15" s="17">
        <f t="shared" ref="O15:O22" si="13">SUM(P15,AG15,AI15)</f>
        <v>20000</v>
      </c>
      <c r="P15" s="17">
        <f t="shared" si="6"/>
        <v>20000</v>
      </c>
      <c r="Q15" s="17">
        <v>20000</v>
      </c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>
        <f t="shared" si="8"/>
        <v>0</v>
      </c>
      <c r="AH15" s="17"/>
      <c r="AI15" s="17">
        <f t="shared" si="9"/>
        <v>0</v>
      </c>
      <c r="AJ15" s="17"/>
    </row>
    <row r="16" s="3" customFormat="1" ht="23.4" customHeight="1" spans="1:36">
      <c r="A16" s="3" t="s">
        <v>66</v>
      </c>
      <c r="B16" s="18">
        <v>2040905</v>
      </c>
      <c r="C16" s="16" t="s">
        <v>85</v>
      </c>
      <c r="D16" s="15" t="s">
        <v>86</v>
      </c>
      <c r="E16" s="17">
        <f t="shared" si="10"/>
        <v>10000</v>
      </c>
      <c r="F16" s="17">
        <f t="shared" si="11"/>
        <v>0</v>
      </c>
      <c r="G16" s="17">
        <f t="shared" si="2"/>
        <v>0</v>
      </c>
      <c r="H16" s="17"/>
      <c r="I16" s="17"/>
      <c r="J16" s="17"/>
      <c r="K16" s="17"/>
      <c r="L16" s="17"/>
      <c r="M16" s="17"/>
      <c r="N16" s="17"/>
      <c r="O16" s="17">
        <f t="shared" si="13"/>
        <v>10000</v>
      </c>
      <c r="P16" s="17">
        <f t="shared" si="6"/>
        <v>10000</v>
      </c>
      <c r="Q16" s="17">
        <v>10000</v>
      </c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>
        <f t="shared" si="8"/>
        <v>0</v>
      </c>
      <c r="AH16" s="17"/>
      <c r="AI16" s="17">
        <f t="shared" si="9"/>
        <v>0</v>
      </c>
      <c r="AJ16" s="17"/>
    </row>
    <row r="17" s="3" customFormat="1" ht="23.4" customHeight="1" spans="1:36">
      <c r="A17" s="3" t="s">
        <v>66</v>
      </c>
      <c r="B17" s="14">
        <v>2081004</v>
      </c>
      <c r="C17" s="15" t="s">
        <v>87</v>
      </c>
      <c r="D17" s="15" t="s">
        <v>88</v>
      </c>
      <c r="E17" s="17">
        <f t="shared" si="10"/>
        <v>120000</v>
      </c>
      <c r="F17" s="17">
        <f t="shared" si="11"/>
        <v>0</v>
      </c>
      <c r="G17" s="17">
        <f t="shared" si="2"/>
        <v>0</v>
      </c>
      <c r="H17" s="17"/>
      <c r="I17" s="17"/>
      <c r="J17" s="17"/>
      <c r="K17" s="17"/>
      <c r="L17" s="17"/>
      <c r="M17" s="17"/>
      <c r="N17" s="17"/>
      <c r="O17" s="17">
        <f t="shared" si="13"/>
        <v>120000</v>
      </c>
      <c r="P17" s="17">
        <f t="shared" si="6"/>
        <v>60000</v>
      </c>
      <c r="Q17" s="17">
        <v>60000</v>
      </c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>
        <f t="shared" si="8"/>
        <v>0</v>
      </c>
      <c r="AH17" s="17"/>
      <c r="AI17" s="17">
        <f t="shared" si="9"/>
        <v>60000</v>
      </c>
      <c r="AJ17" s="17">
        <v>60000</v>
      </c>
    </row>
    <row r="18" s="3" customFormat="1" ht="23.4" customHeight="1" spans="1:36">
      <c r="A18" s="3" t="s">
        <v>66</v>
      </c>
      <c r="B18" s="18">
        <v>2100716</v>
      </c>
      <c r="C18" s="15" t="s">
        <v>89</v>
      </c>
      <c r="D18" s="15" t="s">
        <v>90</v>
      </c>
      <c r="E18" s="17">
        <f t="shared" si="10"/>
        <v>30000</v>
      </c>
      <c r="F18" s="17">
        <f t="shared" si="11"/>
        <v>0</v>
      </c>
      <c r="G18" s="17">
        <f t="shared" si="2"/>
        <v>0</v>
      </c>
      <c r="H18" s="17"/>
      <c r="I18" s="17"/>
      <c r="J18" s="17">
        <f t="shared" si="12"/>
        <v>0</v>
      </c>
      <c r="K18" s="17"/>
      <c r="L18" s="17"/>
      <c r="M18" s="17"/>
      <c r="N18" s="17"/>
      <c r="O18" s="17">
        <f t="shared" si="13"/>
        <v>30000</v>
      </c>
      <c r="P18" s="17">
        <f t="shared" si="6"/>
        <v>30000</v>
      </c>
      <c r="Q18" s="17">
        <v>30000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>
        <f t="shared" si="8"/>
        <v>0</v>
      </c>
      <c r="AH18" s="17"/>
      <c r="AI18" s="17">
        <f t="shared" si="9"/>
        <v>0</v>
      </c>
      <c r="AJ18" s="17"/>
    </row>
    <row r="19" s="3" customFormat="1" ht="23.4" customHeight="1" spans="1:36">
      <c r="A19" s="3" t="s">
        <v>66</v>
      </c>
      <c r="B19" s="18">
        <v>2110199</v>
      </c>
      <c r="C19" s="16" t="s">
        <v>91</v>
      </c>
      <c r="D19" s="16" t="s">
        <v>92</v>
      </c>
      <c r="E19" s="17">
        <f t="shared" si="10"/>
        <v>100000</v>
      </c>
      <c r="F19" s="17">
        <f t="shared" si="11"/>
        <v>0</v>
      </c>
      <c r="G19" s="17">
        <f t="shared" si="2"/>
        <v>0</v>
      </c>
      <c r="H19" s="17"/>
      <c r="I19" s="17"/>
      <c r="J19" s="17">
        <f t="shared" si="12"/>
        <v>0</v>
      </c>
      <c r="K19" s="17"/>
      <c r="L19" s="17"/>
      <c r="M19" s="17"/>
      <c r="N19" s="17"/>
      <c r="O19" s="17">
        <f t="shared" si="13"/>
        <v>100000</v>
      </c>
      <c r="P19" s="17">
        <f t="shared" si="6"/>
        <v>100000</v>
      </c>
      <c r="Q19" s="17">
        <v>10000</v>
      </c>
      <c r="R19" s="17">
        <v>20000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>
        <v>70000</v>
      </c>
      <c r="AD19" s="17"/>
      <c r="AE19" s="17"/>
      <c r="AF19" s="17"/>
      <c r="AG19" s="17">
        <f t="shared" si="8"/>
        <v>0</v>
      </c>
      <c r="AH19" s="24"/>
      <c r="AI19" s="24">
        <f t="shared" si="9"/>
        <v>0</v>
      </c>
      <c r="AJ19" s="24"/>
    </row>
    <row r="20" s="3" customFormat="1" ht="23.4" customHeight="1" spans="1:36">
      <c r="A20" s="19" t="s">
        <v>66</v>
      </c>
      <c r="B20" s="14">
        <v>2120501</v>
      </c>
      <c r="C20" s="15" t="s">
        <v>93</v>
      </c>
      <c r="D20" s="16" t="s">
        <v>94</v>
      </c>
      <c r="E20" s="17">
        <f t="shared" si="10"/>
        <v>235000</v>
      </c>
      <c r="F20" s="17">
        <f t="shared" si="11"/>
        <v>0</v>
      </c>
      <c r="G20" s="17">
        <f t="shared" si="2"/>
        <v>0</v>
      </c>
      <c r="H20" s="17"/>
      <c r="I20" s="17"/>
      <c r="J20" s="17">
        <f t="shared" si="12"/>
        <v>0</v>
      </c>
      <c r="K20" s="17"/>
      <c r="L20" s="17"/>
      <c r="M20" s="17"/>
      <c r="N20" s="17"/>
      <c r="O20" s="17">
        <f t="shared" si="13"/>
        <v>235000</v>
      </c>
      <c r="P20" s="17">
        <f t="shared" si="6"/>
        <v>235000</v>
      </c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>
        <v>235000</v>
      </c>
      <c r="AD20" s="17"/>
      <c r="AE20" s="17"/>
      <c r="AF20" s="17"/>
      <c r="AG20" s="17">
        <f t="shared" si="8"/>
        <v>0</v>
      </c>
      <c r="AH20" s="24"/>
      <c r="AI20" s="17">
        <f t="shared" si="9"/>
        <v>0</v>
      </c>
      <c r="AJ20" s="25"/>
    </row>
    <row r="21" s="3" customFormat="1" ht="23.4" customHeight="1" spans="1:36">
      <c r="A21" s="19" t="s">
        <v>66</v>
      </c>
      <c r="B21" s="18">
        <v>2130112</v>
      </c>
      <c r="C21" s="16" t="s">
        <v>95</v>
      </c>
      <c r="D21" s="16" t="s">
        <v>96</v>
      </c>
      <c r="E21" s="17">
        <f t="shared" si="10"/>
        <v>120000</v>
      </c>
      <c r="F21" s="17">
        <f t="shared" si="11"/>
        <v>0</v>
      </c>
      <c r="G21" s="17">
        <f t="shared" si="2"/>
        <v>0</v>
      </c>
      <c r="H21" s="17"/>
      <c r="I21" s="17"/>
      <c r="J21" s="17">
        <f t="shared" si="12"/>
        <v>0</v>
      </c>
      <c r="K21" s="17"/>
      <c r="L21" s="17"/>
      <c r="M21" s="17"/>
      <c r="N21" s="17"/>
      <c r="O21" s="17">
        <f t="shared" si="13"/>
        <v>120000</v>
      </c>
      <c r="P21" s="17">
        <f t="shared" si="6"/>
        <v>120000</v>
      </c>
      <c r="Q21" s="17">
        <v>50000</v>
      </c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>
        <v>70000</v>
      </c>
      <c r="AG21" s="17">
        <f t="shared" si="8"/>
        <v>0</v>
      </c>
      <c r="AH21" s="24"/>
      <c r="AI21" s="17">
        <f t="shared" si="9"/>
        <v>0</v>
      </c>
      <c r="AJ21" s="25"/>
    </row>
    <row r="22" s="3" customFormat="1" ht="23.4" customHeight="1" spans="1:36">
      <c r="A22" s="20" t="s">
        <v>66</v>
      </c>
      <c r="B22" s="18">
        <v>2240106</v>
      </c>
      <c r="C22" s="16" t="s">
        <v>97</v>
      </c>
      <c r="D22" s="15" t="s">
        <v>98</v>
      </c>
      <c r="E22" s="17">
        <f t="shared" si="10"/>
        <v>70000</v>
      </c>
      <c r="F22" s="17">
        <f t="shared" si="11"/>
        <v>0</v>
      </c>
      <c r="G22" s="17">
        <f t="shared" si="2"/>
        <v>0</v>
      </c>
      <c r="H22" s="17"/>
      <c r="I22" s="17"/>
      <c r="J22" s="17">
        <f t="shared" si="12"/>
        <v>0</v>
      </c>
      <c r="K22" s="17"/>
      <c r="L22" s="17"/>
      <c r="M22" s="17"/>
      <c r="N22" s="17"/>
      <c r="O22" s="17">
        <f t="shared" si="13"/>
        <v>70000</v>
      </c>
      <c r="P22" s="17">
        <f t="shared" si="6"/>
        <v>70000</v>
      </c>
      <c r="Q22" s="17">
        <v>10000</v>
      </c>
      <c r="R22" s="17">
        <v>30000</v>
      </c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>
        <v>30000</v>
      </c>
      <c r="AG22" s="17">
        <f t="shared" si="8"/>
        <v>0</v>
      </c>
      <c r="AH22" s="24"/>
      <c r="AI22" s="17">
        <f t="shared" si="9"/>
        <v>0</v>
      </c>
      <c r="AJ22" s="24"/>
    </row>
  </sheetData>
  <mergeCells count="5">
    <mergeCell ref="E1:O1"/>
    <mergeCell ref="U1:AE1"/>
    <mergeCell ref="B3:C3"/>
    <mergeCell ref="D3:D4"/>
    <mergeCell ref="E3:E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name="Drop Down 1" r:id="rId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name="Drop Down 2" r:id="rId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Drop Down 3" r:id="rId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name="Drop Down 4" r:id="rId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name="Drop Down 5" r:id="rId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name="Drop Down 6" r:id="rId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name="Drop Down 7" r:id="rId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name="Drop Down 8" r:id="rId1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name="Drop Down 9" r:id="rId1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Drop Down 10" r:id="rId1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Drop Down 11" r:id="rId1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Drop Down 12" r:id="rId1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name="Drop Down 13" r:id="rId1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name="Drop Down 14" r:id="rId1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name="Drop Down 15" r:id="rId17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name="Drop Down 16" r:id="rId18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name="Drop Down 17" r:id="rId19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name="Drop Down 18" r:id="rId20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name="Drop Down 19" r:id="rId21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name="Drop Down 20" r:id="rId22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name="Drop Down 21" r:id="rId23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name="Drop Down 22" r:id="rId24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name="Drop Down 23" r:id="rId25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name="Drop Down 24" r:id="rId26">
              <controlPr print="0" defaultSize="0">
                <anchor moveWithCells="1" sizeWithCells="1">
                  <from>
                    <xdr:col>25</xdr:col>
                    <xdr:colOff>0</xdr:colOff>
                    <xdr:row>3</xdr:row>
                    <xdr:rowOff>0</xdr:rowOff>
                  </from>
                  <to>
                    <xdr:col>26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2021-02-04T12:34:47Z</dcterms:created>
  <dcterms:modified xsi:type="dcterms:W3CDTF">2021-02-04T12:35:21Z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